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októbe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6" i="1" l="1"/>
  <c r="E69" i="1" l="1"/>
  <c r="F72" i="1" l="1"/>
  <c r="E61" i="1" l="1"/>
  <c r="D5" i="1"/>
  <c r="G6" i="1" l="1"/>
  <c r="E5" i="1" l="1"/>
  <c r="G5" i="1" l="1"/>
  <c r="F5" i="1"/>
  <c r="F7" i="1"/>
  <c r="D39" i="1" l="1"/>
  <c r="E13" i="1"/>
  <c r="C69" i="1" l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  <c r="F86" i="1"/>
</calcChain>
</file>

<file path=xl/sharedStrings.xml><?xml version="1.0" encoding="utf-8"?>
<sst xmlns="http://schemas.openxmlformats.org/spreadsheetml/2006/main" count="107" uniqueCount="95">
  <si>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</si>
  <si>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</si>
  <si>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</si>
  <si>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</si>
  <si>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</si>
  <si>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</si>
  <si>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</si>
  <si>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</si>
  <si>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</si>
  <si>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</si>
  <si>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</si>
  <si>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</si>
  <si>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</si>
  <si>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</si>
  <si>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</si>
  <si>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</si>
  <si>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</si>
  <si>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</si>
  <si>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</si>
  <si>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</si>
  <si>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</si>
  <si>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</si>
  <si>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</si>
  <si>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</si>
  <si>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</si>
  <si>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</si>
  <si>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</si>
  <si>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</si>
  <si>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</si>
  <si>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</si>
  <si>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</si>
  <si>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</si>
  <si>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</si>
  <si>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</si>
  <si>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</si>
  <si>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</si>
  <si>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</si>
  <si>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</si>
  <si>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</si>
  <si>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</si>
  <si>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</si>
  <si>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</si>
  <si>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</si>
  <si>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</si>
  <si>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</si>
  <si>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</si>
  <si>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</si>
  <si>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</si>
  <si>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</si>
  <si>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</si>
  <si>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</si>
  <si>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</si>
  <si>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</si>
  <si>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</si>
  <si>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</si>
  <si>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</si>
  <si>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</si>
  <si>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</si>
  <si>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</si>
  <si>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</si>
  <si>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</si>
  <si>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</si>
  <si>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</si>
  <si>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</si>
  <si>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</si>
  <si>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</si>
  <si>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</si>
  <si>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</si>
  <si>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</si>
  <si>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</si>
  <si>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</si>
  <si>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</si>
  <si>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</si>
  <si>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</si>
  <si>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</si>
  <si>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</si>
  <si>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</si>
  <si>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</si>
  <si>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</si>
  <si>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</si>
  <si>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</si>
  <si>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</si>
  <si>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</si>
  <si>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</si>
  <si>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</si>
  <si>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</si>
  <si>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</si>
  <si>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</si>
  <si>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Sveitafélag</t>
  </si>
  <si>
    <t>Breytingar</t>
  </si>
  <si>
    <t>Akureyrarbær</t>
  </si>
  <si>
    <t>Fjöldi - 1. okt  2019</t>
  </si>
  <si>
    <t>Fjölgun m/ 1.des 18 og 1.  okt 19</t>
  </si>
  <si>
    <t>Fjöldi íbúa eftir sveitarfélögum 1. október 2019 (og samanburður  við íbúatölur 1. desember 2017/2018)</t>
  </si>
  <si>
    <t>Þjóðskrá Íslands - 1. október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</si>
</sst>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164" fontId="10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6" borderId="0" xfId="0" applyFont="1" applyFill="1"/>
    <xf numFmtId="0" fontId="0" fillId="7" borderId="0" xfId="0" applyFill="1"/>
    <xf numFmtId="164" fontId="7" fillId="7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Sveitarfélög með hlutfallslega mesta fjölgun frá 1. desember 2018 </a:t>
            </a:r>
          </a:p>
        </c:rich>
      </c:tx>
      <c:layout>
        <c:manualLayout>
          <c:xMode val="edge"/>
          <c:yMode val="edge"/>
          <c:x val="0.26551364775818809"/>
          <c:y val="2.849781082958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4497730841908366E-2"/>
          <c:y val="0.10328564051410349"/>
          <c:w val="0.90603522602287945"/>
          <c:h val="0.69929409202234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Breytingar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Sheet1!$B$4:$B$13</c:f>
              <c:strCache>
                <c:ptCount val="10"/>
                <c:pt idx="0">
                  <c:v>Skorradalshreppur</c:v>
                </c:pt>
                <c:pt idx="1">
                  <c:v>Borgarfjarðarhreppur</c:v>
                </c:pt>
                <c:pt idx="2">
                  <c:v>Skaftárhreppur</c:v>
                </c:pt>
                <c:pt idx="3">
                  <c:v>Kaldrananeshreppur</c:v>
                </c:pt>
                <c:pt idx="4">
                  <c:v>Árneshreppur</c:v>
                </c:pt>
                <c:pt idx="5">
                  <c:v>Súðavíkurhreppur</c:v>
                </c:pt>
                <c:pt idx="6">
                  <c:v>Helgafellssveit</c:v>
                </c:pt>
                <c:pt idx="7">
                  <c:v>Sveitarfélagið Árborg</c:v>
                </c:pt>
                <c:pt idx="8">
                  <c:v>Skagabyggð</c:v>
                </c:pt>
                <c:pt idx="9">
                  <c:v>Mosfellsbær</c:v>
                </c:pt>
              </c:strCache>
            </c:strRef>
          </c:cat>
          <c:val>
            <c:numRef>
              <c:f>Sheet1!$C$4:$C$13</c:f>
              <c:numCache>
                <c:formatCode>0.0%</c:formatCode>
                <c:ptCount val="10"/>
                <c:pt idx="0">
                  <c:v>0.10344827586206895</c:v>
                </c:pt>
                <c:pt idx="1">
                  <c:v>0.10091743119266061</c:v>
                </c:pt>
                <c:pt idx="2">
                  <c:v>8.2051282051281982E-2</c:v>
                </c:pt>
                <c:pt idx="3">
                  <c:v>7.7669902912621325E-2</c:v>
                </c:pt>
                <c:pt idx="4">
                  <c:v>7.4999999999999956E-2</c:v>
                </c:pt>
                <c:pt idx="5">
                  <c:v>5.0251256281407031E-2</c:v>
                </c:pt>
                <c:pt idx="6">
                  <c:v>4.7619047619047672E-2</c:v>
                </c:pt>
                <c:pt idx="7">
                  <c:v>4.5728802794537948E-2</c:v>
                </c:pt>
                <c:pt idx="8">
                  <c:v>4.5454545454545414E-2</c:v>
                </c:pt>
                <c:pt idx="9">
                  <c:v>4.4534058034540136E-2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9-4933-A0BD-E53F9A12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815576"/>
        <c:axId val="787813608"/>
      </c:barChart>
      <c:catAx>
        <c:axId val="7878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813608"/>
        <c:crosses val="autoZero"/>
        <c:auto val="1"/>
        <c:lblAlgn val="ctr"/>
        <c:lblOffset val="100"/>
        <c:noMultiLvlLbl val="0"/>
      </c:catAx>
      <c:valAx>
        <c:axId val="7878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81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326197</xdr:colOff>
      <xdr:row>3</xdr:row>
      <xdr:rowOff>8871</xdr:rowOff>
    </xdr:from>
    <xdr:to>
      <xdr:col>33</xdr:col>
      <xdr:colOff>13047</xdr:colOff>
      <xdr:row>37</xdr:row>
      <xdr:rowOff>39143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M10" sqref="M10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93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94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83</v>
      </c>
      <c r="C4" s="30" t="s">
        <v>80</v>
      </c>
      <c r="D4" s="30" t="s">
        <v>79</v>
      </c>
      <c r="E4" s="30" t="s">
        <v>91</v>
      </c>
      <c r="F4" s="61" t="s">
        <v>92</v>
      </c>
      <c r="G4" s="43" t="s">
        <v>78</v>
      </c>
      <c r="I4" s="9"/>
      <c r="J4" s="26" t="s">
        <v>84</v>
      </c>
      <c r="K4" s="59" t="s">
        <v>84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231900</v>
      </c>
      <c r="F5" s="34">
        <f>E5-D5</f>
        <v>3938</v>
      </c>
      <c r="G5" s="44">
        <f>E5/D5-1</f>
        <v>1.7274808959387933E-2</v>
      </c>
      <c r="I5" s="9"/>
      <c r="N5" s="57" t="s">
        <v>84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85</v>
      </c>
      <c r="C6" s="20">
        <v>126108</v>
      </c>
      <c r="D6" s="20">
        <v>128681</v>
      </c>
      <c r="E6" s="20">
        <v>130585</v>
      </c>
      <c r="F6" s="20">
        <f>E6-D6</f>
        <v>1904</v>
      </c>
      <c r="G6" s="45">
        <f>E6/D6-1</f>
        <v>1.4796279170973259E-2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86</v>
      </c>
      <c r="C7" s="10">
        <v>35903</v>
      </c>
      <c r="D7" s="10">
        <v>36910</v>
      </c>
      <c r="E7" s="10">
        <v>37711</v>
      </c>
      <c r="F7" s="10">
        <f>E7-D7</f>
        <v>801</v>
      </c>
      <c r="G7" s="46">
        <f t="shared" ref="G7:G68" si="0">E7/D7-1</f>
        <v>2.1701435925223445E-2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4710</v>
      </c>
      <c r="F8" s="20">
        <f t="shared" ref="F8:F68" si="1">E8-D8</f>
        <v>51</v>
      </c>
      <c r="G8" s="45">
        <f t="shared" si="0"/>
        <v>1.0946555054732743E-2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16784</v>
      </c>
      <c r="F9" s="10">
        <f t="shared" si="1"/>
        <v>505</v>
      </c>
      <c r="G9" s="46">
        <f t="shared" si="0"/>
        <v>3.1021561520977903E-2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87</v>
      </c>
      <c r="C10" s="20">
        <v>29371</v>
      </c>
      <c r="D10" s="20">
        <v>29787</v>
      </c>
      <c r="E10" s="20">
        <v>29946</v>
      </c>
      <c r="F10" s="20">
        <f t="shared" si="1"/>
        <v>159</v>
      </c>
      <c r="G10" s="45">
        <f t="shared" si="0"/>
        <v>5.337899083492692E-3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11915</v>
      </c>
      <c r="F11" s="10">
        <f t="shared" si="1"/>
        <v>508</v>
      </c>
      <c r="G11" s="46">
        <f t="shared" si="0"/>
        <v>4.4534058034540136E-2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249</v>
      </c>
      <c r="F12" s="20">
        <f t="shared" si="1"/>
        <v>10</v>
      </c>
      <c r="G12" s="45">
        <f t="shared" si="0"/>
        <v>4.1841004184100417E-2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27730</v>
      </c>
      <c r="F13" s="34">
        <f>E13-D13</f>
        <v>681</v>
      </c>
      <c r="G13" s="44">
        <f t="shared" si="0"/>
        <v>2.5176531479906838E-2</v>
      </c>
      <c r="I13" s="9"/>
      <c r="L13" s="44"/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19363</v>
      </c>
      <c r="F14" s="20">
        <f t="shared" si="1"/>
        <v>481</v>
      </c>
      <c r="G14" s="45">
        <f t="shared" si="0"/>
        <v>2.5473996398686527E-2</v>
      </c>
      <c r="I14" s="9"/>
      <c r="J14" s="26">
        <v>2000</v>
      </c>
      <c r="K14" s="59">
        <v>19035</v>
      </c>
      <c r="L14" s="44"/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3514</v>
      </c>
      <c r="F15" s="10">
        <f t="shared" si="1"/>
        <v>117</v>
      </c>
      <c r="G15" s="46">
        <f t="shared" si="0"/>
        <v>3.444215484250801E-2</v>
      </c>
      <c r="I15" s="9"/>
      <c r="J15" s="26">
        <v>2300</v>
      </c>
      <c r="K15" s="59">
        <v>3480</v>
      </c>
      <c r="L15" s="44"/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1295</v>
      </c>
      <c r="F16" s="40">
        <f t="shared" si="1"/>
        <v>7</v>
      </c>
      <c r="G16" s="45">
        <f t="shared" si="0"/>
        <v>5.4347826086955653E-3</v>
      </c>
      <c r="I16" s="9"/>
      <c r="J16" s="26">
        <v>2506</v>
      </c>
      <c r="K16" s="59">
        <v>1291</v>
      </c>
      <c r="L16" s="60"/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81</v>
      </c>
      <c r="C17" s="10">
        <v>3384</v>
      </c>
      <c r="D17" s="41">
        <v>3482</v>
      </c>
      <c r="E17" s="41">
        <v>3558</v>
      </c>
      <c r="F17" s="41">
        <f t="shared" si="1"/>
        <v>76</v>
      </c>
      <c r="G17" s="46">
        <f t="shared" si="0"/>
        <v>2.1826536473291247E-2</v>
      </c>
      <c r="I17" s="9"/>
      <c r="J17" s="26">
        <v>2510</v>
      </c>
      <c r="K17" s="59">
        <v>3490</v>
      </c>
      <c r="L17" s="44"/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16658</v>
      </c>
      <c r="F18" s="35">
        <f t="shared" si="1"/>
        <v>111</v>
      </c>
      <c r="G18" s="53">
        <f t="shared" si="0"/>
        <v>6.7081646219857571E-3</v>
      </c>
      <c r="I18" s="9"/>
      <c r="L18" s="44"/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7536</v>
      </c>
      <c r="F19" s="10">
        <f t="shared" si="1"/>
        <v>115</v>
      </c>
      <c r="G19" s="46">
        <f t="shared" si="0"/>
        <v>1.5496563805416974E-2</v>
      </c>
      <c r="I19" s="9"/>
      <c r="J19" s="26">
        <v>3000</v>
      </c>
      <c r="K19" s="59">
        <v>7464</v>
      </c>
      <c r="L19" s="44"/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64</v>
      </c>
      <c r="F20" s="20">
        <f t="shared" si="1"/>
        <v>6</v>
      </c>
      <c r="G20" s="45">
        <f t="shared" si="0"/>
        <v>0.10344827586206895</v>
      </c>
      <c r="I20" s="9"/>
      <c r="J20" s="26">
        <v>3506</v>
      </c>
      <c r="K20" s="59">
        <v>65</v>
      </c>
      <c r="L20" s="44"/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621</v>
      </c>
      <c r="F21" s="54">
        <f>E21-D21</f>
        <v>-29</v>
      </c>
      <c r="G21" s="48">
        <f t="shared" si="0"/>
        <v>-4.4615384615384612E-2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3848</v>
      </c>
      <c r="F22" s="20">
        <f t="shared" si="1"/>
        <v>32</v>
      </c>
      <c r="G22" s="45">
        <f t="shared" si="0"/>
        <v>8.3857442348007627E-3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873</v>
      </c>
      <c r="F23" s="54">
        <f t="shared" si="1"/>
        <v>-3</v>
      </c>
      <c r="G23" s="48">
        <f t="shared" si="0"/>
        <v>-3.424657534246589E-3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66</v>
      </c>
      <c r="F24" s="20">
        <f t="shared" si="1"/>
        <v>3</v>
      </c>
      <c r="G24" s="45">
        <f t="shared" si="0"/>
        <v>4.7619047619047672E-2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1205</v>
      </c>
      <c r="F25" s="41">
        <f t="shared" si="1"/>
        <v>9</v>
      </c>
      <c r="G25" s="46">
        <f t="shared" si="0"/>
        <v>7.5250836120401843E-3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121</v>
      </c>
      <c r="F26" s="40">
        <f t="shared" si="1"/>
        <v>4</v>
      </c>
      <c r="G26" s="45">
        <f t="shared" si="0"/>
        <v>3.4188034188034289E-2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1677</v>
      </c>
      <c r="F27" s="54">
        <f t="shared" si="1"/>
        <v>-3</v>
      </c>
      <c r="G27" s="48">
        <f t="shared" si="0"/>
        <v>-1.7857142857142794E-3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647</v>
      </c>
      <c r="F28" s="55">
        <f t="shared" si="1"/>
        <v>-23</v>
      </c>
      <c r="G28" s="47">
        <f t="shared" si="0"/>
        <v>-3.432835820895519E-2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7084</v>
      </c>
      <c r="F29" s="34">
        <f t="shared" si="1"/>
        <v>20</v>
      </c>
      <c r="G29" s="44">
        <f t="shared" si="0"/>
        <v>2.8312570781428015E-3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944</v>
      </c>
      <c r="F30" s="55">
        <f>E30-D30</f>
        <v>-2</v>
      </c>
      <c r="G30" s="47">
        <f t="shared" si="0"/>
        <v>-2.1141649048626032E-3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3814</v>
      </c>
      <c r="F31" s="41">
        <f t="shared" si="1"/>
        <v>1</v>
      </c>
      <c r="G31" s="46">
        <f t="shared" si="0"/>
        <v>2.6226068712298378E-4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262</v>
      </c>
      <c r="F32" s="20">
        <f t="shared" si="1"/>
        <v>5</v>
      </c>
      <c r="G32" s="45">
        <f t="shared" si="0"/>
        <v>1.9455252918287869E-2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249</v>
      </c>
      <c r="F33" s="54">
        <f t="shared" si="1"/>
        <v>-10</v>
      </c>
      <c r="G33" s="48">
        <f t="shared" si="0"/>
        <v>-3.8610038610038644E-2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1003</v>
      </c>
      <c r="F34" s="20">
        <f t="shared" si="1"/>
        <v>7</v>
      </c>
      <c r="G34" s="45">
        <f t="shared" si="0"/>
        <v>7.0281124497992842E-3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209</v>
      </c>
      <c r="F35" s="10">
        <f t="shared" si="1"/>
        <v>10</v>
      </c>
      <c r="G35" s="46">
        <f t="shared" si="0"/>
        <v>5.0251256281407031E-2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43</v>
      </c>
      <c r="F36" s="40">
        <f t="shared" si="1"/>
        <v>3</v>
      </c>
      <c r="G36" s="45">
        <f t="shared" si="0"/>
        <v>7.4999999999999956E-2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111</v>
      </c>
      <c r="F37" s="10">
        <f t="shared" si="1"/>
        <v>8</v>
      </c>
      <c r="G37" s="46">
        <f t="shared" si="0"/>
        <v>7.7669902912621325E-2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449</v>
      </c>
      <c r="F38" s="55">
        <f t="shared" si="1"/>
        <v>-2</v>
      </c>
      <c r="G38" s="47">
        <f t="shared" si="0"/>
        <v>-4.4345898004434225E-3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7321</v>
      </c>
      <c r="F39" s="34">
        <f>E39-D39</f>
        <v>94</v>
      </c>
      <c r="G39" s="44">
        <f t="shared" si="0"/>
        <v>1.300678013006773E-2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4030</v>
      </c>
      <c r="F40" s="40">
        <f t="shared" si="1"/>
        <v>40</v>
      </c>
      <c r="G40" s="45">
        <f t="shared" si="0"/>
        <v>1.0025062656641603E-2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1200</v>
      </c>
      <c r="F41" s="41">
        <f t="shared" si="1"/>
        <v>19</v>
      </c>
      <c r="G41" s="46">
        <f t="shared" si="0"/>
        <v>1.608806096528359E-2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946</v>
      </c>
      <c r="F42" s="40">
        <f t="shared" si="1"/>
        <v>11</v>
      </c>
      <c r="G42" s="45">
        <f t="shared" si="0"/>
        <v>1.1764705882352899E-2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477</v>
      </c>
      <c r="F43" s="41">
        <f t="shared" si="1"/>
        <v>18</v>
      </c>
      <c r="G43" s="46">
        <f t="shared" si="0"/>
        <v>3.9215686274509887E-2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92</v>
      </c>
      <c r="F44" s="20">
        <f t="shared" si="1"/>
        <v>4</v>
      </c>
      <c r="G44" s="45">
        <f t="shared" si="0"/>
        <v>4.5454545454545414E-2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371</v>
      </c>
      <c r="F45" s="54">
        <f t="shared" si="1"/>
        <v>-3</v>
      </c>
      <c r="G45" s="48">
        <f t="shared" si="0"/>
        <v>-8.0213903743315829E-3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205</v>
      </c>
      <c r="F46" s="40">
        <f t="shared" si="1"/>
        <v>5</v>
      </c>
      <c r="G46" s="45">
        <f t="shared" si="0"/>
        <v>2.4999999999999911E-2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30620</v>
      </c>
      <c r="F47" s="34">
        <f t="shared" si="1"/>
        <v>179</v>
      </c>
      <c r="G47" s="44">
        <f t="shared" si="0"/>
        <v>5.8802273249893844E-3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90</v>
      </c>
      <c r="C48" s="20">
        <v>18789</v>
      </c>
      <c r="D48" s="20">
        <v>18900</v>
      </c>
      <c r="E48" s="20">
        <v>19052</v>
      </c>
      <c r="F48" s="20">
        <f t="shared" si="1"/>
        <v>152</v>
      </c>
      <c r="G48" s="45">
        <f t="shared" si="0"/>
        <v>8.042328042328073E-3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3278</v>
      </c>
      <c r="D49" s="10">
        <v>3050</v>
      </c>
      <c r="E49" s="10">
        <v>3097</v>
      </c>
      <c r="F49" s="41">
        <f t="shared" si="1"/>
        <v>47</v>
      </c>
      <c r="G49" s="46">
        <f t="shared" si="0"/>
        <v>1.5409836065573668E-2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2011</v>
      </c>
      <c r="D50" s="20">
        <v>2004</v>
      </c>
      <c r="E50" s="20">
        <v>2009</v>
      </c>
      <c r="F50" s="40">
        <f t="shared" si="1"/>
        <v>5</v>
      </c>
      <c r="G50" s="45">
        <f t="shared" si="0"/>
        <v>2.4950099800398196E-3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1889</v>
      </c>
      <c r="D51" s="10">
        <v>1908</v>
      </c>
      <c r="E51" s="10">
        <v>1909</v>
      </c>
      <c r="F51" s="41">
        <f t="shared" si="1"/>
        <v>1</v>
      </c>
      <c r="G51" s="46">
        <f t="shared" si="0"/>
        <v>5.2410901467503379E-4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1012</v>
      </c>
      <c r="D52" s="20">
        <v>1041</v>
      </c>
      <c r="E52" s="20">
        <v>1066</v>
      </c>
      <c r="F52" s="20">
        <f t="shared" si="1"/>
        <v>25</v>
      </c>
      <c r="G52" s="45">
        <f t="shared" si="0"/>
        <v>2.4015369836695388E-2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581</v>
      </c>
      <c r="D53" s="10">
        <v>613</v>
      </c>
      <c r="E53" s="10">
        <v>626</v>
      </c>
      <c r="F53" s="41">
        <f t="shared" si="1"/>
        <v>13</v>
      </c>
      <c r="G53" s="46">
        <f t="shared" si="0"/>
        <v>2.1207177814029254E-2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482</v>
      </c>
      <c r="D54" s="20">
        <v>489</v>
      </c>
      <c r="E54" s="20">
        <v>483</v>
      </c>
      <c r="F54" s="55">
        <f t="shared" si="1"/>
        <v>-6</v>
      </c>
      <c r="G54" s="47">
        <f t="shared" si="0"/>
        <v>-1.2269938650306789E-2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372</v>
      </c>
      <c r="D55" s="10">
        <v>371</v>
      </c>
      <c r="E55" s="10">
        <v>362</v>
      </c>
      <c r="F55" s="54">
        <f t="shared" si="1"/>
        <v>-9</v>
      </c>
      <c r="G55" s="48">
        <f t="shared" si="0"/>
        <v>-2.425876010781669E-2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493</v>
      </c>
      <c r="D56" s="20">
        <v>509</v>
      </c>
      <c r="E56" s="20">
        <v>510</v>
      </c>
      <c r="F56" s="40">
        <f t="shared" si="1"/>
        <v>1</v>
      </c>
      <c r="G56" s="45">
        <f t="shared" si="0"/>
        <v>1.9646365422396617E-3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58</v>
      </c>
      <c r="D57" s="10">
        <v>55</v>
      </c>
      <c r="E57" s="10">
        <v>55</v>
      </c>
      <c r="F57" s="41">
        <f t="shared" si="1"/>
        <v>0</v>
      </c>
      <c r="G57" s="46">
        <f t="shared" si="0"/>
        <v>0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969</v>
      </c>
      <c r="D58" s="20">
        <v>903</v>
      </c>
      <c r="E58" s="20">
        <v>875</v>
      </c>
      <c r="F58" s="55">
        <f t="shared" si="1"/>
        <v>-28</v>
      </c>
      <c r="G58" s="47">
        <f t="shared" si="0"/>
        <v>-3.1007751937984551E-2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92</v>
      </c>
      <c r="D59" s="10">
        <v>89</v>
      </c>
      <c r="E59" s="10">
        <v>91</v>
      </c>
      <c r="F59" s="41">
        <f t="shared" si="1"/>
        <v>2</v>
      </c>
      <c r="G59" s="46">
        <f t="shared" si="0"/>
        <v>2.2471910112359605E-2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480</v>
      </c>
      <c r="D60" s="20">
        <v>509</v>
      </c>
      <c r="E60" s="20">
        <v>485</v>
      </c>
      <c r="F60" s="55">
        <f t="shared" si="1"/>
        <v>-24</v>
      </c>
      <c r="G60" s="47">
        <f t="shared" si="0"/>
        <v>-4.7151277013752435E-2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10488</v>
      </c>
      <c r="D61" s="11">
        <f>SUM(D62:D68)</f>
        <v>10691</v>
      </c>
      <c r="E61" s="11">
        <f>SUM(E62:E68)</f>
        <v>10736</v>
      </c>
      <c r="F61" s="11">
        <f>SUM(F62:F68)</f>
        <v>45</v>
      </c>
      <c r="G61" s="44">
        <f t="shared" si="0"/>
        <v>4.2091478813954808E-3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674</v>
      </c>
      <c r="D62" s="20">
        <v>692</v>
      </c>
      <c r="E62" s="20">
        <v>680</v>
      </c>
      <c r="F62" s="55">
        <f t="shared" si="1"/>
        <v>-12</v>
      </c>
      <c r="G62" s="47">
        <f t="shared" si="0"/>
        <v>-1.7341040462427793E-2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4963</v>
      </c>
      <c r="D63" s="10">
        <v>5081</v>
      </c>
      <c r="E63" s="10">
        <v>5085</v>
      </c>
      <c r="F63" s="10">
        <f t="shared" si="1"/>
        <v>4</v>
      </c>
      <c r="G63" s="46">
        <f t="shared" si="0"/>
        <v>7.8724660499895904E-4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661</v>
      </c>
      <c r="D64" s="20">
        <v>657</v>
      </c>
      <c r="E64" s="20">
        <v>662</v>
      </c>
      <c r="F64" s="40">
        <f t="shared" si="1"/>
        <v>5</v>
      </c>
      <c r="G64" s="45">
        <f t="shared" si="0"/>
        <v>7.6103500761035558E-3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76</v>
      </c>
      <c r="D65" s="10">
        <v>73</v>
      </c>
      <c r="E65" s="10">
        <v>76</v>
      </c>
      <c r="F65" s="41">
        <f t="shared" si="1"/>
        <v>3</v>
      </c>
      <c r="G65" s="46">
        <f t="shared" si="0"/>
        <v>4.1095890410958846E-2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108</v>
      </c>
      <c r="D66" s="20">
        <v>109</v>
      </c>
      <c r="E66" s="20">
        <v>120</v>
      </c>
      <c r="F66" s="40">
        <f t="shared" si="1"/>
        <v>11</v>
      </c>
      <c r="G66" s="45">
        <f t="shared" si="0"/>
        <v>0.10091743119266061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461</v>
      </c>
      <c r="D67" s="10">
        <v>474</v>
      </c>
      <c r="E67" s="10">
        <v>494</v>
      </c>
      <c r="F67" s="10">
        <f t="shared" si="1"/>
        <v>20</v>
      </c>
      <c r="G67" s="46">
        <f t="shared" si="0"/>
        <v>4.2194092827004148E-2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3545</v>
      </c>
      <c r="D68" s="20">
        <v>3605</v>
      </c>
      <c r="E68" s="20">
        <v>3619</v>
      </c>
      <c r="F68" s="40">
        <f t="shared" si="1"/>
        <v>14</v>
      </c>
      <c r="G68" s="45">
        <f t="shared" si="0"/>
        <v>3.8834951456310218E-3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30545</v>
      </c>
      <c r="F69" s="11">
        <f t="shared" si="2"/>
        <v>855</v>
      </c>
      <c r="G69" s="44">
        <f t="shared" ref="G69:G84" si="3">E69/D69-1</f>
        <v>2.8797574941057613E-2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2299</v>
      </c>
      <c r="D70" s="20">
        <v>2381</v>
      </c>
      <c r="E70" s="20">
        <v>2420</v>
      </c>
      <c r="F70" s="20">
        <f>E70-D70</f>
        <v>39</v>
      </c>
      <c r="G70" s="45">
        <f>E70/D70-1</f>
        <v>1.6379672406551915E-2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4283</v>
      </c>
      <c r="D71" s="10">
        <v>4304</v>
      </c>
      <c r="E71" s="10">
        <v>4330</v>
      </c>
      <c r="F71" s="41">
        <f t="shared" ref="F71:F84" si="4">E71-D71</f>
        <v>26</v>
      </c>
      <c r="G71" s="46">
        <f t="shared" si="3"/>
        <v>6.0408921933086113E-3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8964</v>
      </c>
      <c r="D72" s="20">
        <v>9447</v>
      </c>
      <c r="E72" s="20">
        <v>9879</v>
      </c>
      <c r="F72" s="20">
        <f>E72-D72</f>
        <v>432</v>
      </c>
      <c r="G72" s="45">
        <f t="shared" si="3"/>
        <v>4.5728802794537948E-2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626</v>
      </c>
      <c r="D73" s="10">
        <v>694</v>
      </c>
      <c r="E73" s="10">
        <v>693</v>
      </c>
      <c r="F73" s="54">
        <f t="shared" si="4"/>
        <v>-1</v>
      </c>
      <c r="G73" s="48">
        <f t="shared" si="3"/>
        <v>-1.4409221902017544E-3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564</v>
      </c>
      <c r="D74" s="20">
        <v>585</v>
      </c>
      <c r="E74" s="20">
        <v>633</v>
      </c>
      <c r="F74" s="20">
        <f t="shared" si="4"/>
        <v>48</v>
      </c>
      <c r="G74" s="45">
        <f t="shared" si="3"/>
        <v>8.2051282051281982E-2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251</v>
      </c>
      <c r="D75" s="10">
        <v>249</v>
      </c>
      <c r="E75" s="10">
        <v>246</v>
      </c>
      <c r="F75" s="54">
        <f t="shared" si="4"/>
        <v>-3</v>
      </c>
      <c r="G75" s="48">
        <f t="shared" si="3"/>
        <v>-1.2048192771084376E-2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1801</v>
      </c>
      <c r="D76" s="20">
        <v>1920</v>
      </c>
      <c r="E76" s="20">
        <v>1961</v>
      </c>
      <c r="F76" s="20">
        <f t="shared" si="4"/>
        <v>41</v>
      </c>
      <c r="G76" s="45">
        <f t="shared" si="3"/>
        <v>2.1354166666666563E-2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1599</v>
      </c>
      <c r="D77" s="10">
        <v>1630</v>
      </c>
      <c r="E77" s="10">
        <v>1701</v>
      </c>
      <c r="F77" s="10">
        <f t="shared" si="4"/>
        <v>71</v>
      </c>
      <c r="G77" s="46">
        <f t="shared" si="3"/>
        <v>4.3558282208588928E-2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777</v>
      </c>
      <c r="D78" s="20">
        <v>791</v>
      </c>
      <c r="E78" s="20">
        <v>797</v>
      </c>
      <c r="F78" s="20">
        <f t="shared" si="4"/>
        <v>6</v>
      </c>
      <c r="G78" s="45">
        <f t="shared" si="3"/>
        <v>7.5853350189634128E-3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2554</v>
      </c>
      <c r="D79" s="10">
        <v>2625</v>
      </c>
      <c r="E79" s="10">
        <v>2688</v>
      </c>
      <c r="F79" s="10">
        <f t="shared" si="4"/>
        <v>63</v>
      </c>
      <c r="G79" s="46">
        <f t="shared" si="3"/>
        <v>2.4000000000000021E-2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2106</v>
      </c>
      <c r="D80" s="20">
        <v>2157</v>
      </c>
      <c r="E80" s="20">
        <v>2240</v>
      </c>
      <c r="F80" s="20">
        <f t="shared" si="4"/>
        <v>83</v>
      </c>
      <c r="G80" s="45">
        <f t="shared" si="3"/>
        <v>3.8479369494668569E-2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2">
        <v>479</v>
      </c>
      <c r="D81" s="10">
        <v>489</v>
      </c>
      <c r="E81" s="12">
        <v>500</v>
      </c>
      <c r="F81" s="10">
        <f t="shared" si="4"/>
        <v>11</v>
      </c>
      <c r="G81" s="46">
        <f t="shared" si="3"/>
        <v>2.249488752556239E-2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5">
        <v>679</v>
      </c>
      <c r="D82" s="20">
        <v>639</v>
      </c>
      <c r="E82" s="25">
        <v>615</v>
      </c>
      <c r="F82" s="55">
        <f t="shared" si="4"/>
        <v>-24</v>
      </c>
      <c r="G82" s="47">
        <f t="shared" si="3"/>
        <v>-3.7558685446009377E-2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2">
        <v>1115</v>
      </c>
      <c r="D83" s="10">
        <v>1115</v>
      </c>
      <c r="E83" s="12">
        <v>1158</v>
      </c>
      <c r="F83" s="10">
        <f t="shared" si="4"/>
        <v>43</v>
      </c>
      <c r="G83" s="46">
        <f t="shared" si="3"/>
        <v>3.8565022421524597E-2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5">
        <v>640</v>
      </c>
      <c r="D84" s="20">
        <v>664</v>
      </c>
      <c r="E84" s="25">
        <v>684</v>
      </c>
      <c r="F84" s="20">
        <f t="shared" si="4"/>
        <v>20</v>
      </c>
      <c r="G84" s="45">
        <f t="shared" si="3"/>
        <v>3.0120481927710774E-2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362594</v>
      </c>
      <c r="F86" s="33">
        <f>E86-D86</f>
        <v>5923</v>
      </c>
      <c r="G86" s="50">
        <f>E86/D86-1</f>
        <v>1.6606340296800193E-2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82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zoomScale="73" zoomScaleNormal="73" workbookViewId="0">
      <selection activeCell="AJ26" sqref="AJ26"/>
    </sheetView>
  </sheetViews>
  <sheetFormatPr defaultRowHeight="15" x14ac:dyDescent="0.25"/>
  <cols>
    <col min="2" max="2" width="25.140625" bestFit="1" customWidth="1"/>
  </cols>
  <sheetData>
    <row r="3" spans="2:3" x14ac:dyDescent="0.25">
      <c r="B3" s="62" t="s">
        <v>88</v>
      </c>
      <c r="C3" s="62" t="s">
        <v>89</v>
      </c>
    </row>
    <row r="4" spans="2:3" ht="15.75" x14ac:dyDescent="0.25">
      <c r="B4" s="19" t="s">
        <v>13</v>
      </c>
      <c r="C4" s="45">
        <v>0.10344827586206895</v>
      </c>
    </row>
    <row r="5" spans="2:3" ht="15.75" x14ac:dyDescent="0.25">
      <c r="B5" s="63" t="s">
        <v>58</v>
      </c>
      <c r="C5" s="64">
        <v>0.10091743119266061</v>
      </c>
    </row>
    <row r="6" spans="2:3" ht="15.75" x14ac:dyDescent="0.25">
      <c r="B6" s="19" t="s">
        <v>66</v>
      </c>
      <c r="C6" s="45">
        <v>8.2051282051281982E-2</v>
      </c>
    </row>
    <row r="7" spans="2:3" ht="15.75" x14ac:dyDescent="0.25">
      <c r="B7" s="63" t="s">
        <v>30</v>
      </c>
      <c r="C7" s="64">
        <v>7.7669902912621325E-2</v>
      </c>
    </row>
    <row r="8" spans="2:3" ht="15.75" x14ac:dyDescent="0.25">
      <c r="B8" s="19" t="s">
        <v>29</v>
      </c>
      <c r="C8" s="45">
        <v>7.4999999999999956E-2</v>
      </c>
    </row>
    <row r="9" spans="2:3" ht="15.75" x14ac:dyDescent="0.25">
      <c r="B9" s="63" t="s">
        <v>28</v>
      </c>
      <c r="C9" s="64">
        <v>5.0251256281407031E-2</v>
      </c>
    </row>
    <row r="10" spans="2:3" ht="15.75" x14ac:dyDescent="0.25">
      <c r="B10" s="19" t="s">
        <v>17</v>
      </c>
      <c r="C10" s="45">
        <v>4.7619047619047672E-2</v>
      </c>
    </row>
    <row r="11" spans="2:3" ht="15.75" x14ac:dyDescent="0.25">
      <c r="B11" s="19" t="s">
        <v>64</v>
      </c>
      <c r="C11" s="45">
        <v>4.5728802794537948E-2</v>
      </c>
    </row>
    <row r="12" spans="2:3" ht="15.75" x14ac:dyDescent="0.25">
      <c r="B12" s="19" t="s">
        <v>37</v>
      </c>
      <c r="C12" s="45">
        <v>4.5454545454545414E-2</v>
      </c>
    </row>
    <row r="13" spans="2:3" ht="15.75" x14ac:dyDescent="0.25">
      <c r="B13" s="1" t="s">
        <v>5</v>
      </c>
      <c r="C13" s="46">
        <v>4.4534058034540136E-2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2019-10-01T12:07:35Z</dcterms:modified>
</cp:coreProperties>
</file>